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li/Dropbox/Work2014/"/>
    </mc:Choice>
  </mc:AlternateContent>
  <xr:revisionPtr revIDLastSave="0" documentId="13_ncr:1_{FA8E6DE8-F016-D94A-B125-90FB7C4A4FC7}" xr6:coauthVersionLast="36" xr6:coauthVersionMax="36" xr10:uidLastSave="{00000000-0000-0000-0000-000000000000}"/>
  <bookViews>
    <workbookView xWindow="0" yWindow="720" windowWidth="25600" windowHeight="1468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2" i="1"/>
  <c r="B37" i="1"/>
  <c r="B13" i="1"/>
  <c r="B29" i="1"/>
  <c r="E29" i="1" s="1"/>
  <c r="F3" i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8" i="1"/>
  <c r="F41" i="1"/>
  <c r="F43" i="1"/>
  <c r="F44" i="1"/>
  <c r="F47" i="1"/>
  <c r="F2" i="1"/>
  <c r="E3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8" i="1"/>
  <c r="E41" i="1"/>
  <c r="E43" i="1"/>
  <c r="E44" i="1"/>
  <c r="E47" i="1"/>
  <c r="E2" i="1"/>
  <c r="F29" i="1" l="1"/>
  <c r="B40" i="1"/>
  <c r="B39" i="1"/>
  <c r="B45" i="1"/>
  <c r="F13" i="1" l="1"/>
  <c r="E13" i="1"/>
  <c r="F39" i="1"/>
  <c r="E39" i="1"/>
  <c r="E45" i="1"/>
  <c r="F45" i="1"/>
  <c r="E42" i="1"/>
  <c r="F42" i="1"/>
  <c r="F37" i="1"/>
  <c r="E37" i="1"/>
  <c r="E46" i="1"/>
  <c r="F46" i="1"/>
  <c r="F40" i="1"/>
  <c r="E40" i="1"/>
</calcChain>
</file>

<file path=xl/sharedStrings.xml><?xml version="1.0" encoding="utf-8"?>
<sst xmlns="http://schemas.openxmlformats.org/spreadsheetml/2006/main" count="109" uniqueCount="78">
  <si>
    <t>Lab Number</t>
  </si>
  <si>
    <t>1089A</t>
  </si>
  <si>
    <t>Area 
(Square Feet)</t>
  </si>
  <si>
    <t>**Note - without pregowning area</t>
  </si>
  <si>
    <t>2261 Bermel</t>
  </si>
  <si>
    <t>Shakouri</t>
  </si>
  <si>
    <t>Hosseini/Jacob</t>
  </si>
  <si>
    <t>Xu</t>
  </si>
  <si>
    <t>ME</t>
  </si>
  <si>
    <t>ECE</t>
  </si>
  <si>
    <t>Marconnet</t>
  </si>
  <si>
    <t>Raman/Rhoads</t>
  </si>
  <si>
    <t>MSE</t>
  </si>
  <si>
    <t>Cakmak</t>
  </si>
  <si>
    <t>Raith</t>
  </si>
  <si>
    <t>Bermel</t>
  </si>
  <si>
    <t>Appenzeller/Ye</t>
  </si>
  <si>
    <t>Ye</t>
  </si>
  <si>
    <t>Phys</t>
  </si>
  <si>
    <t>Wirebonding</t>
  </si>
  <si>
    <t>Electrical Charact.</t>
  </si>
  <si>
    <t>PLD/ Nitride Sputt.</t>
  </si>
  <si>
    <t>Shalaev/Botasseva</t>
  </si>
  <si>
    <t>Bhave</t>
  </si>
  <si>
    <t>2239 Xu</t>
  </si>
  <si>
    <t>2239 Weibel</t>
  </si>
  <si>
    <t>Weibel</t>
  </si>
  <si>
    <t>Jacob /T. Li</t>
  </si>
  <si>
    <t>E-Bay</t>
  </si>
  <si>
    <t>ABE</t>
  </si>
  <si>
    <t>Chemistry Shared</t>
  </si>
  <si>
    <t>Themis</t>
  </si>
  <si>
    <t>Helios</t>
  </si>
  <si>
    <t>SEM</t>
  </si>
  <si>
    <t>Sample Prep</t>
  </si>
  <si>
    <t>electron</t>
  </si>
  <si>
    <t>Manfra</t>
  </si>
  <si>
    <t>Nanovis</t>
  </si>
  <si>
    <t>McNally</t>
  </si>
  <si>
    <t>Polytechn.</t>
  </si>
  <si>
    <t>surface</t>
  </si>
  <si>
    <t>Savran</t>
  </si>
  <si>
    <t>Vet Med</t>
  </si>
  <si>
    <t>Industry</t>
  </si>
  <si>
    <t>Raman/Suter</t>
  </si>
  <si>
    <t>F-Bay**</t>
  </si>
  <si>
    <t>J-Bay**/ Electrical</t>
  </si>
  <si>
    <t>Weinstein</t>
  </si>
  <si>
    <t>X-ray</t>
  </si>
  <si>
    <t>Verma</t>
  </si>
  <si>
    <t>Cakmak/Maxwell</t>
  </si>
  <si>
    <t>1069*</t>
  </si>
  <si>
    <t>1100A*</t>
  </si>
  <si>
    <t>1154*</t>
  </si>
  <si>
    <t>1157*</t>
  </si>
  <si>
    <t>2069*</t>
  </si>
  <si>
    <t>2092*</t>
  </si>
  <si>
    <t># persons per 144sf</t>
  </si>
  <si>
    <t># persons per 120sf</t>
  </si>
  <si>
    <t>Wereley/Verma</t>
  </si>
  <si>
    <t>ME/ABE</t>
  </si>
  <si>
    <t>Cakmak/Marconnet</t>
  </si>
  <si>
    <t>MSE/ME</t>
  </si>
  <si>
    <t>1153*</t>
  </si>
  <si>
    <t>Z. Chen/Capano/Lu</t>
  </si>
  <si>
    <t>ECE/Civil</t>
  </si>
  <si>
    <t>Xu (closed space)</t>
  </si>
  <si>
    <t>Aero/Pharm/ME</t>
  </si>
  <si>
    <t>Faculty Point of Contact</t>
  </si>
  <si>
    <t>Boltasseva /Ellipsometer</t>
  </si>
  <si>
    <t>3D3C/ Lelievre</t>
  </si>
  <si>
    <t>Alexeenko/ Warsinger</t>
  </si>
  <si>
    <t>Ziaie/ Rahimi</t>
  </si>
  <si>
    <t>ECE/ MSE</t>
  </si>
  <si>
    <t>Spintronics/ Dilley</t>
  </si>
  <si>
    <t>R2R shared/ Glassmaker</t>
  </si>
  <si>
    <t>XPS/ Zelmyanov</t>
  </si>
  <si>
    <t>Recommended # people in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</si>
</sst>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125" zoomScaleNormal="70" workbookViewId="0">
      <selection activeCell="E2" sqref="E2"/>
    </sheetView>
  </sheetViews>
  <sheetFormatPr baseColWidth="10" defaultColWidth="8.83203125" defaultRowHeight="15" x14ac:dyDescent="0.2"/>
  <cols>
    <col min="1" max="2" width="12.6640625" style="1" customWidth="1"/>
    <col min="3" max="3" width="15.1640625" customWidth="1"/>
    <col min="7" max="7" width="13.1640625" customWidth="1"/>
  </cols>
  <sheetData>
    <row r="1" spans="1:7" ht="37" customHeight="1" x14ac:dyDescent="0.2">
      <c r="A1" s="8" t="s">
        <v>0</v>
      </c>
      <c r="B1" s="8" t="s">
        <v>2</v>
      </c>
      <c r="C1" s="9" t="s">
        <v>68</v>
      </c>
      <c r="D1" s="10"/>
      <c r="E1" s="9" t="s">
        <v>58</v>
      </c>
      <c r="F1" s="9" t="s">
        <v>57</v>
      </c>
      <c r="G1" s="11" t="s">
        <v>77</v>
      </c>
    </row>
    <row r="2" spans="1:7" x14ac:dyDescent="0.2">
      <c r="A2" s="1">
        <v>1031</v>
      </c>
      <c r="B2" s="1">
        <v>690</v>
      </c>
      <c r="C2" t="s">
        <v>5</v>
      </c>
      <c r="D2" t="s">
        <v>9</v>
      </c>
      <c r="E2" s="7">
        <f>B2/120</f>
        <v>5.75</v>
      </c>
      <c r="F2" s="7">
        <f>B2/144</f>
        <v>4.791666666666667</v>
      </c>
    </row>
    <row r="3" spans="1:7" x14ac:dyDescent="0.2">
      <c r="A3" s="1">
        <v>1039</v>
      </c>
      <c r="B3" s="1">
        <v>690</v>
      </c>
      <c r="C3" t="s">
        <v>6</v>
      </c>
      <c r="D3" t="s">
        <v>9</v>
      </c>
      <c r="E3" s="7">
        <f t="shared" ref="E3:E47" si="0">B3/120</f>
        <v>5.75</v>
      </c>
      <c r="F3" s="7">
        <f t="shared" ref="F3:F47" si="1">B3/144</f>
        <v>4.791666666666667</v>
      </c>
    </row>
    <row r="4" spans="1:7" x14ac:dyDescent="0.2">
      <c r="A4" s="1">
        <v>1043</v>
      </c>
      <c r="B4" s="1">
        <v>690</v>
      </c>
      <c r="C4" t="s">
        <v>7</v>
      </c>
      <c r="D4" t="s">
        <v>8</v>
      </c>
      <c r="E4" s="7">
        <f t="shared" si="0"/>
        <v>5.75</v>
      </c>
      <c r="F4" s="7">
        <f t="shared" si="1"/>
        <v>4.791666666666667</v>
      </c>
    </row>
    <row r="5" spans="1:7" x14ac:dyDescent="0.2">
      <c r="A5" s="1">
        <v>1045</v>
      </c>
      <c r="B5" s="1">
        <v>246</v>
      </c>
      <c r="C5" s="4" t="s">
        <v>48</v>
      </c>
      <c r="E5" s="7">
        <f t="shared" si="0"/>
        <v>2.0499999999999998</v>
      </c>
      <c r="F5" s="7">
        <f t="shared" si="1"/>
        <v>1.7083333333333333</v>
      </c>
    </row>
    <row r="6" spans="1:7" x14ac:dyDescent="0.2">
      <c r="A6" s="1" t="s">
        <v>51</v>
      </c>
      <c r="B6" s="1">
        <v>372</v>
      </c>
      <c r="C6" t="s">
        <v>10</v>
      </c>
      <c r="D6" t="s">
        <v>8</v>
      </c>
      <c r="E6" s="7">
        <f t="shared" si="0"/>
        <v>3.1</v>
      </c>
      <c r="F6" s="7">
        <f t="shared" si="1"/>
        <v>2.5833333333333335</v>
      </c>
    </row>
    <row r="7" spans="1:7" x14ac:dyDescent="0.2">
      <c r="A7" s="1">
        <v>1077</v>
      </c>
      <c r="B7" s="1">
        <v>707</v>
      </c>
      <c r="C7" s="4" t="s">
        <v>76</v>
      </c>
      <c r="D7" t="s">
        <v>40</v>
      </c>
      <c r="E7" s="7">
        <f t="shared" si="0"/>
        <v>5.8916666666666666</v>
      </c>
      <c r="F7" s="7">
        <f t="shared" si="1"/>
        <v>4.9097222222222223</v>
      </c>
    </row>
    <row r="8" spans="1:7" x14ac:dyDescent="0.2">
      <c r="A8" s="1">
        <v>1081</v>
      </c>
      <c r="B8" s="1">
        <v>223</v>
      </c>
      <c r="C8" t="s">
        <v>44</v>
      </c>
      <c r="D8" t="s">
        <v>8</v>
      </c>
      <c r="E8" s="7">
        <f t="shared" si="0"/>
        <v>1.8583333333333334</v>
      </c>
      <c r="F8" s="7">
        <f t="shared" si="1"/>
        <v>1.5486111111111112</v>
      </c>
    </row>
    <row r="9" spans="1:7" x14ac:dyDescent="0.2">
      <c r="A9" s="1">
        <v>1083</v>
      </c>
      <c r="B9" s="1">
        <v>528</v>
      </c>
      <c r="C9" t="s">
        <v>47</v>
      </c>
      <c r="D9" t="s">
        <v>9</v>
      </c>
      <c r="E9" s="7">
        <f t="shared" si="0"/>
        <v>4.4000000000000004</v>
      </c>
      <c r="F9" s="7">
        <f t="shared" si="1"/>
        <v>3.6666666666666665</v>
      </c>
    </row>
    <row r="10" spans="1:7" x14ac:dyDescent="0.2">
      <c r="A10" s="1">
        <v>1089</v>
      </c>
      <c r="B10" s="1">
        <v>305</v>
      </c>
      <c r="C10" t="s">
        <v>11</v>
      </c>
      <c r="D10" t="s">
        <v>8</v>
      </c>
      <c r="E10" s="7">
        <f t="shared" si="0"/>
        <v>2.5416666666666665</v>
      </c>
      <c r="F10" s="7">
        <f t="shared" si="1"/>
        <v>2.1180555555555554</v>
      </c>
    </row>
    <row r="11" spans="1:7" x14ac:dyDescent="0.2">
      <c r="A11" s="1" t="s">
        <v>1</v>
      </c>
      <c r="B11" s="1">
        <v>462</v>
      </c>
      <c r="C11" t="s">
        <v>11</v>
      </c>
      <c r="D11" t="s">
        <v>8</v>
      </c>
      <c r="E11" s="7">
        <f t="shared" si="0"/>
        <v>3.85</v>
      </c>
      <c r="F11" s="7">
        <f t="shared" si="1"/>
        <v>3.2083333333333335</v>
      </c>
    </row>
    <row r="12" spans="1:7" x14ac:dyDescent="0.2">
      <c r="A12" s="1" t="s">
        <v>52</v>
      </c>
      <c r="B12" s="1">
        <v>1416</v>
      </c>
      <c r="C12" s="4" t="s">
        <v>75</v>
      </c>
      <c r="D12" t="s">
        <v>12</v>
      </c>
      <c r="E12" s="7">
        <f t="shared" si="0"/>
        <v>11.8</v>
      </c>
      <c r="F12" s="7">
        <f t="shared" si="1"/>
        <v>9.8333333333333339</v>
      </c>
    </row>
    <row r="13" spans="1:7" x14ac:dyDescent="0.2">
      <c r="A13" s="1" t="s">
        <v>63</v>
      </c>
      <c r="B13" s="1">
        <f>1437</f>
        <v>1437</v>
      </c>
      <c r="C13" t="s">
        <v>61</v>
      </c>
      <c r="D13" t="s">
        <v>62</v>
      </c>
      <c r="E13" s="7">
        <f t="shared" si="0"/>
        <v>11.975</v>
      </c>
      <c r="F13" s="7">
        <f t="shared" si="1"/>
        <v>9.9791666666666661</v>
      </c>
    </row>
    <row r="14" spans="1:7" x14ac:dyDescent="0.2">
      <c r="A14" s="1" t="s">
        <v>53</v>
      </c>
      <c r="B14" s="1">
        <v>687</v>
      </c>
      <c r="C14" t="s">
        <v>13</v>
      </c>
      <c r="D14" t="s">
        <v>12</v>
      </c>
      <c r="E14" s="7">
        <f t="shared" si="0"/>
        <v>5.7249999999999996</v>
      </c>
      <c r="F14" s="7">
        <f t="shared" si="1"/>
        <v>4.770833333333333</v>
      </c>
    </row>
    <row r="15" spans="1:7" x14ac:dyDescent="0.2">
      <c r="A15" s="1" t="s">
        <v>54</v>
      </c>
      <c r="B15" s="1">
        <v>363</v>
      </c>
      <c r="C15" s="4" t="s">
        <v>74</v>
      </c>
      <c r="E15" s="7">
        <f t="shared" si="0"/>
        <v>3.0249999999999999</v>
      </c>
      <c r="F15" s="7">
        <f t="shared" si="1"/>
        <v>2.5208333333333335</v>
      </c>
    </row>
    <row r="16" spans="1:7" x14ac:dyDescent="0.2">
      <c r="A16" s="1">
        <v>1217</v>
      </c>
      <c r="B16" s="1">
        <v>1156</v>
      </c>
      <c r="C16" t="s">
        <v>21</v>
      </c>
      <c r="D16" t="s">
        <v>9</v>
      </c>
      <c r="E16" s="7">
        <f t="shared" si="0"/>
        <v>9.6333333333333329</v>
      </c>
      <c r="F16" s="7">
        <f t="shared" si="1"/>
        <v>8.0277777777777786</v>
      </c>
    </row>
    <row r="17" spans="1:6" x14ac:dyDescent="0.2">
      <c r="A17" s="1">
        <v>1227</v>
      </c>
      <c r="B17" s="1">
        <v>690</v>
      </c>
      <c r="C17" t="s">
        <v>7</v>
      </c>
      <c r="D17" t="s">
        <v>8</v>
      </c>
      <c r="E17" s="7">
        <f t="shared" si="0"/>
        <v>5.75</v>
      </c>
      <c r="F17" s="7">
        <f t="shared" si="1"/>
        <v>4.791666666666667</v>
      </c>
    </row>
    <row r="18" spans="1:6" x14ac:dyDescent="0.2">
      <c r="A18" s="1">
        <v>1233</v>
      </c>
      <c r="B18" s="1">
        <v>223</v>
      </c>
      <c r="C18" s="4" t="s">
        <v>34</v>
      </c>
      <c r="D18" t="s">
        <v>35</v>
      </c>
      <c r="E18" s="7">
        <f t="shared" si="0"/>
        <v>1.8583333333333334</v>
      </c>
      <c r="F18" s="7">
        <f t="shared" si="1"/>
        <v>1.5486111111111112</v>
      </c>
    </row>
    <row r="19" spans="1:6" x14ac:dyDescent="0.2">
      <c r="A19" s="1">
        <v>1235</v>
      </c>
      <c r="B19" s="1">
        <v>223</v>
      </c>
      <c r="C19" s="4" t="s">
        <v>33</v>
      </c>
      <c r="D19" t="s">
        <v>35</v>
      </c>
      <c r="E19" s="7">
        <f t="shared" si="0"/>
        <v>1.8583333333333334</v>
      </c>
      <c r="F19" s="7">
        <f t="shared" si="1"/>
        <v>1.5486111111111112</v>
      </c>
    </row>
    <row r="20" spans="1:6" x14ac:dyDescent="0.2">
      <c r="A20" s="1">
        <v>1237</v>
      </c>
      <c r="B20" s="1">
        <v>223</v>
      </c>
      <c r="C20" s="4" t="s">
        <v>32</v>
      </c>
      <c r="D20" t="s">
        <v>35</v>
      </c>
      <c r="E20" s="7">
        <f t="shared" si="0"/>
        <v>1.8583333333333334</v>
      </c>
      <c r="F20" s="7">
        <f t="shared" si="1"/>
        <v>1.5486111111111112</v>
      </c>
    </row>
    <row r="21" spans="1:6" x14ac:dyDescent="0.2">
      <c r="A21" s="1">
        <v>1239</v>
      </c>
      <c r="B21" s="1">
        <v>237</v>
      </c>
      <c r="C21" s="4" t="s">
        <v>14</v>
      </c>
      <c r="D21" t="s">
        <v>35</v>
      </c>
      <c r="E21" s="7">
        <f t="shared" si="0"/>
        <v>1.9750000000000001</v>
      </c>
      <c r="F21" s="7">
        <f t="shared" si="1"/>
        <v>1.6458333333333333</v>
      </c>
    </row>
    <row r="22" spans="1:6" x14ac:dyDescent="0.2">
      <c r="A22" s="1">
        <v>1261</v>
      </c>
      <c r="B22" s="1">
        <v>236</v>
      </c>
      <c r="C22" s="5" t="s">
        <v>37</v>
      </c>
      <c r="D22" s="5" t="s">
        <v>43</v>
      </c>
      <c r="E22" s="7">
        <f t="shared" si="0"/>
        <v>1.9666666666666666</v>
      </c>
      <c r="F22" s="7">
        <f t="shared" si="1"/>
        <v>1.6388888888888888</v>
      </c>
    </row>
    <row r="23" spans="1:6" x14ac:dyDescent="0.2">
      <c r="A23" s="1">
        <v>1263</v>
      </c>
      <c r="B23" s="1">
        <v>225</v>
      </c>
      <c r="C23" t="s">
        <v>69</v>
      </c>
      <c r="D23" t="s">
        <v>9</v>
      </c>
      <c r="E23" s="7">
        <f t="shared" si="0"/>
        <v>1.875</v>
      </c>
      <c r="F23" s="7">
        <f t="shared" si="1"/>
        <v>1.5625</v>
      </c>
    </row>
    <row r="24" spans="1:6" x14ac:dyDescent="0.2">
      <c r="A24" s="1">
        <v>1265</v>
      </c>
      <c r="B24" s="1">
        <v>225</v>
      </c>
      <c r="C24" t="s">
        <v>38</v>
      </c>
      <c r="D24" t="s">
        <v>39</v>
      </c>
      <c r="E24" s="7">
        <f t="shared" si="0"/>
        <v>1.875</v>
      </c>
      <c r="F24" s="7">
        <f t="shared" si="1"/>
        <v>1.5625</v>
      </c>
    </row>
    <row r="25" spans="1:6" x14ac:dyDescent="0.2">
      <c r="A25" s="1">
        <v>1267</v>
      </c>
      <c r="B25" s="1">
        <v>223</v>
      </c>
      <c r="C25" t="s">
        <v>27</v>
      </c>
      <c r="D25" t="s">
        <v>9</v>
      </c>
      <c r="E25" s="7">
        <f t="shared" si="0"/>
        <v>1.8583333333333334</v>
      </c>
      <c r="F25" s="7">
        <f t="shared" si="1"/>
        <v>1.5486111111111112</v>
      </c>
    </row>
    <row r="26" spans="1:6" x14ac:dyDescent="0.2">
      <c r="A26" s="1">
        <v>1269</v>
      </c>
      <c r="B26" s="1">
        <v>457</v>
      </c>
      <c r="C26" s="4" t="s">
        <v>31</v>
      </c>
      <c r="D26" t="s">
        <v>35</v>
      </c>
      <c r="E26" s="7">
        <f t="shared" si="0"/>
        <v>3.8083333333333331</v>
      </c>
      <c r="F26" s="7">
        <f t="shared" si="1"/>
        <v>3.1736111111111112</v>
      </c>
    </row>
    <row r="27" spans="1:6" x14ac:dyDescent="0.2">
      <c r="A27" s="1">
        <v>1273</v>
      </c>
      <c r="B27" s="1">
        <v>1389</v>
      </c>
      <c r="C27" t="s">
        <v>22</v>
      </c>
      <c r="D27" t="s">
        <v>9</v>
      </c>
      <c r="E27" s="7">
        <f t="shared" si="0"/>
        <v>11.574999999999999</v>
      </c>
      <c r="F27" s="7">
        <f t="shared" si="1"/>
        <v>9.6458333333333339</v>
      </c>
    </row>
    <row r="28" spans="1:6" x14ac:dyDescent="0.2">
      <c r="A28" s="1">
        <v>2031</v>
      </c>
      <c r="B28" s="1">
        <v>923</v>
      </c>
      <c r="C28" s="4" t="s">
        <v>30</v>
      </c>
      <c r="E28" s="7">
        <f t="shared" si="0"/>
        <v>7.6916666666666664</v>
      </c>
      <c r="F28" s="7">
        <f t="shared" si="1"/>
        <v>6.4097222222222223</v>
      </c>
    </row>
    <row r="29" spans="1:6" x14ac:dyDescent="0.2">
      <c r="A29" s="1">
        <v>2037</v>
      </c>
      <c r="B29" s="1">
        <f>690</f>
        <v>690</v>
      </c>
      <c r="C29" t="s">
        <v>59</v>
      </c>
      <c r="D29" t="s">
        <v>60</v>
      </c>
      <c r="E29" s="7">
        <f t="shared" si="0"/>
        <v>5.75</v>
      </c>
      <c r="F29" s="7">
        <f t="shared" si="1"/>
        <v>4.791666666666667</v>
      </c>
    </row>
    <row r="30" spans="1:6" x14ac:dyDescent="0.2">
      <c r="A30" s="1">
        <v>2043</v>
      </c>
      <c r="B30" s="1">
        <v>712</v>
      </c>
      <c r="C30" t="s">
        <v>49</v>
      </c>
      <c r="D30" t="s">
        <v>29</v>
      </c>
      <c r="E30" s="7">
        <f t="shared" si="0"/>
        <v>5.9333333333333336</v>
      </c>
      <c r="F30" s="7">
        <f t="shared" si="1"/>
        <v>4.9444444444444446</v>
      </c>
    </row>
    <row r="31" spans="1:6" x14ac:dyDescent="0.2">
      <c r="A31" s="1" t="s">
        <v>55</v>
      </c>
      <c r="B31" s="1">
        <v>372</v>
      </c>
      <c r="C31" t="s">
        <v>16</v>
      </c>
      <c r="D31" t="s">
        <v>9</v>
      </c>
      <c r="E31" s="7">
        <f t="shared" si="0"/>
        <v>3.1</v>
      </c>
      <c r="F31" s="7">
        <f t="shared" si="1"/>
        <v>2.5833333333333335</v>
      </c>
    </row>
    <row r="32" spans="1:6" x14ac:dyDescent="0.2">
      <c r="A32" s="1">
        <v>2077</v>
      </c>
      <c r="B32" s="1">
        <v>709</v>
      </c>
      <c r="C32" t="s">
        <v>41</v>
      </c>
      <c r="D32" t="s">
        <v>8</v>
      </c>
      <c r="E32" s="7">
        <f t="shared" si="0"/>
        <v>5.9083333333333332</v>
      </c>
      <c r="F32" s="7">
        <f t="shared" si="1"/>
        <v>4.9236111111111107</v>
      </c>
    </row>
    <row r="33" spans="1:6" x14ac:dyDescent="0.2">
      <c r="A33" s="1">
        <v>2081</v>
      </c>
      <c r="B33" s="1">
        <v>687</v>
      </c>
      <c r="C33" t="s">
        <v>72</v>
      </c>
      <c r="D33" t="s">
        <v>73</v>
      </c>
      <c r="E33" s="7">
        <f t="shared" si="0"/>
        <v>5.7249999999999996</v>
      </c>
      <c r="F33" s="7">
        <f t="shared" si="1"/>
        <v>4.770833333333333</v>
      </c>
    </row>
    <row r="34" spans="1:6" x14ac:dyDescent="0.2">
      <c r="A34" s="1">
        <v>2087</v>
      </c>
      <c r="B34" s="1">
        <v>919</v>
      </c>
      <c r="C34" s="4" t="s">
        <v>70</v>
      </c>
      <c r="D34" t="s">
        <v>42</v>
      </c>
      <c r="E34" s="7">
        <f t="shared" si="0"/>
        <v>7.6583333333333332</v>
      </c>
      <c r="F34" s="7">
        <f t="shared" si="1"/>
        <v>6.3819444444444446</v>
      </c>
    </row>
    <row r="35" spans="1:6" x14ac:dyDescent="0.2">
      <c r="A35" s="1" t="s">
        <v>56</v>
      </c>
      <c r="B35" s="1">
        <v>238</v>
      </c>
      <c r="C35" s="4" t="s">
        <v>19</v>
      </c>
      <c r="D35" t="s">
        <v>9</v>
      </c>
      <c r="E35" s="7">
        <f t="shared" si="0"/>
        <v>1.9833333333333334</v>
      </c>
      <c r="F35" s="7">
        <f t="shared" si="1"/>
        <v>1.6527777777777777</v>
      </c>
    </row>
    <row r="36" spans="1:6" x14ac:dyDescent="0.2">
      <c r="A36" s="1">
        <v>2217</v>
      </c>
      <c r="B36" s="1">
        <v>455</v>
      </c>
      <c r="C36" t="s">
        <v>36</v>
      </c>
      <c r="D36" t="s">
        <v>18</v>
      </c>
      <c r="E36" s="7">
        <f t="shared" si="0"/>
        <v>3.7916666666666665</v>
      </c>
      <c r="F36" s="7">
        <f t="shared" si="1"/>
        <v>3.1597222222222223</v>
      </c>
    </row>
    <row r="37" spans="1:6" x14ac:dyDescent="0.2">
      <c r="A37" s="1">
        <v>2221</v>
      </c>
      <c r="B37" s="2">
        <f>919</f>
        <v>919</v>
      </c>
      <c r="C37" t="s">
        <v>64</v>
      </c>
      <c r="D37" t="s">
        <v>65</v>
      </c>
      <c r="E37" s="7">
        <f t="shared" si="0"/>
        <v>7.6583333333333332</v>
      </c>
      <c r="F37" s="7">
        <f t="shared" si="1"/>
        <v>6.3819444444444446</v>
      </c>
    </row>
    <row r="38" spans="1:6" x14ac:dyDescent="0.2">
      <c r="A38" s="1">
        <v>2233</v>
      </c>
      <c r="B38" s="1">
        <v>687</v>
      </c>
      <c r="C38" t="s">
        <v>23</v>
      </c>
      <c r="D38" t="s">
        <v>9</v>
      </c>
      <c r="E38" s="7">
        <f t="shared" si="0"/>
        <v>5.7249999999999996</v>
      </c>
      <c r="F38" s="7">
        <f t="shared" si="1"/>
        <v>4.770833333333333</v>
      </c>
    </row>
    <row r="39" spans="1:6" x14ac:dyDescent="0.2">
      <c r="A39" s="1" t="s">
        <v>25</v>
      </c>
      <c r="B39" s="1">
        <f>700*0.66</f>
        <v>462</v>
      </c>
      <c r="C39" t="s">
        <v>26</v>
      </c>
      <c r="D39" t="s">
        <v>8</v>
      </c>
      <c r="E39" s="7">
        <f t="shared" si="0"/>
        <v>3.85</v>
      </c>
      <c r="F39" s="7">
        <f t="shared" si="1"/>
        <v>3.2083333333333335</v>
      </c>
    </row>
    <row r="40" spans="1:6" x14ac:dyDescent="0.2">
      <c r="A40" s="1" t="s">
        <v>24</v>
      </c>
      <c r="B40" s="1">
        <f>700*0.34</f>
        <v>238.00000000000003</v>
      </c>
      <c r="C40" t="s">
        <v>66</v>
      </c>
      <c r="D40" t="s">
        <v>8</v>
      </c>
      <c r="E40" s="7">
        <f t="shared" si="0"/>
        <v>1.9833333333333336</v>
      </c>
      <c r="F40" s="7">
        <f t="shared" si="1"/>
        <v>1.6527777777777779</v>
      </c>
    </row>
    <row r="41" spans="1:6" x14ac:dyDescent="0.2">
      <c r="A41" s="1" t="s">
        <v>4</v>
      </c>
      <c r="B41" s="1">
        <v>462</v>
      </c>
      <c r="C41" t="s">
        <v>15</v>
      </c>
      <c r="D41" t="s">
        <v>9</v>
      </c>
      <c r="E41" s="7">
        <f t="shared" si="0"/>
        <v>3.85</v>
      </c>
      <c r="F41" s="7">
        <f t="shared" si="1"/>
        <v>3.2083333333333335</v>
      </c>
    </row>
    <row r="42" spans="1:6" x14ac:dyDescent="0.2">
      <c r="A42" s="1">
        <v>2261</v>
      </c>
      <c r="B42" s="1">
        <f>1158</f>
        <v>1158</v>
      </c>
      <c r="C42" t="s">
        <v>71</v>
      </c>
      <c r="D42" t="s">
        <v>67</v>
      </c>
      <c r="E42" s="7">
        <f t="shared" si="0"/>
        <v>9.65</v>
      </c>
      <c r="F42" s="7">
        <f t="shared" si="1"/>
        <v>8.0416666666666661</v>
      </c>
    </row>
    <row r="43" spans="1:6" x14ac:dyDescent="0.2">
      <c r="A43" s="1">
        <v>2277</v>
      </c>
      <c r="B43" s="1">
        <v>457</v>
      </c>
      <c r="C43" t="s">
        <v>36</v>
      </c>
      <c r="D43" t="s">
        <v>18</v>
      </c>
      <c r="E43" s="7">
        <f t="shared" si="0"/>
        <v>3.8083333333333331</v>
      </c>
      <c r="F43" s="7">
        <f t="shared" si="1"/>
        <v>3.1736111111111112</v>
      </c>
    </row>
    <row r="44" spans="1:6" x14ac:dyDescent="0.2">
      <c r="A44" s="1">
        <v>2283</v>
      </c>
      <c r="B44" s="1">
        <v>690</v>
      </c>
      <c r="C44" t="s">
        <v>36</v>
      </c>
      <c r="D44" t="s">
        <v>18</v>
      </c>
      <c r="E44" s="7">
        <f t="shared" si="0"/>
        <v>5.75</v>
      </c>
      <c r="F44" s="7">
        <f t="shared" si="1"/>
        <v>4.791666666666667</v>
      </c>
    </row>
    <row r="45" spans="1:6" x14ac:dyDescent="0.2">
      <c r="A45" s="1" t="s">
        <v>45</v>
      </c>
      <c r="B45" s="1">
        <f>650</f>
        <v>650</v>
      </c>
      <c r="C45" t="s">
        <v>17</v>
      </c>
      <c r="D45" t="s">
        <v>9</v>
      </c>
      <c r="E45" s="7">
        <f t="shared" si="0"/>
        <v>5.416666666666667</v>
      </c>
      <c r="F45" s="7">
        <f t="shared" si="1"/>
        <v>4.5138888888888893</v>
      </c>
    </row>
    <row r="46" spans="1:6" x14ac:dyDescent="0.2">
      <c r="A46" s="1" t="s">
        <v>46</v>
      </c>
      <c r="B46" s="1">
        <f>1340</f>
        <v>1340</v>
      </c>
      <c r="C46" s="4" t="s">
        <v>20</v>
      </c>
      <c r="E46" s="7">
        <f t="shared" si="0"/>
        <v>11.166666666666666</v>
      </c>
      <c r="F46" s="7">
        <f t="shared" si="1"/>
        <v>9.3055555555555554</v>
      </c>
    </row>
    <row r="47" spans="1:6" x14ac:dyDescent="0.2">
      <c r="A47" s="1" t="s">
        <v>28</v>
      </c>
      <c r="B47" s="1">
        <v>625</v>
      </c>
      <c r="C47" s="4" t="s">
        <v>50</v>
      </c>
      <c r="D47" t="s">
        <v>12</v>
      </c>
      <c r="E47" s="7">
        <f t="shared" si="0"/>
        <v>5.208333333333333</v>
      </c>
      <c r="F47" s="7">
        <f t="shared" si="1"/>
        <v>4.3402777777777777</v>
      </c>
    </row>
    <row r="49" spans="1:3" x14ac:dyDescent="0.2">
      <c r="A49" s="3" t="s">
        <v>3</v>
      </c>
    </row>
    <row r="55" spans="1:3" x14ac:dyDescent="0.2">
      <c r="C55" s="6"/>
    </row>
  </sheetData>
  <sortState ref="A2:B44">
    <sortCondition ref="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dhosler</dc:creator>
  <cp:lastModifiedBy>Ali Shakouri</cp:lastModifiedBy>
  <dcterms:created xsi:type="dcterms:W3CDTF">2020-04-10T13:18:13Z</dcterms:created>
  <dcterms:modified xsi:type="dcterms:W3CDTF">2020-05-18T19:41:07Z</dcterms:modified>
</cp:coreProperties>
</file>